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3 від 09.02.2024р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</externalReferences>
  <definedNames>
    <definedName name="_xlnm.Print_Area" localSheetId="0">TDSheet!$A$1:$Q$107</definedName>
  </definedNames>
  <calcPr calcId="162913"/>
</workbook>
</file>

<file path=xl/calcChain.xml><?xml version="1.0" encoding="utf-8"?>
<calcChain xmlns="http://schemas.openxmlformats.org/spreadsheetml/2006/main">
  <c r="N56" i="1" l="1"/>
  <c r="O97" i="1" l="1"/>
  <c r="O96" i="1"/>
  <c r="O95" i="1"/>
  <c r="O94" i="1"/>
  <c r="O93" i="1"/>
  <c r="O87" i="1"/>
  <c r="O86" i="1"/>
  <c r="O84" i="1"/>
  <c r="O83" i="1"/>
  <c r="O82" i="1"/>
  <c r="O81" i="1"/>
  <c r="L50" i="1"/>
  <c r="O78" i="1" l="1"/>
  <c r="O77" i="1"/>
  <c r="O76" i="1"/>
  <c r="O75" i="1"/>
  <c r="O70" i="1"/>
  <c r="O68" i="1"/>
  <c r="O67" i="1"/>
  <c r="O66" i="1"/>
  <c r="O91" i="1" l="1"/>
  <c r="O89" i="1"/>
  <c r="O90" i="1"/>
  <c r="N49" i="1"/>
  <c r="P97" i="1" l="1"/>
  <c r="P87" i="1"/>
  <c r="P82" i="1"/>
  <c r="P90" i="1" l="1"/>
  <c r="O72" i="1" l="1"/>
  <c r="P70" i="1" l="1"/>
  <c r="P68" i="1"/>
  <c r="P67" i="1"/>
  <c r="P95" i="1" l="1"/>
  <c r="P94" i="1"/>
  <c r="P93" i="1"/>
  <c r="P66" i="1"/>
  <c r="P86" i="1"/>
  <c r="P84" i="1"/>
  <c r="P75" i="1"/>
  <c r="O73" i="1"/>
  <c r="P81" i="1" l="1"/>
  <c r="P89" i="1" s="1"/>
  <c r="P72" i="1"/>
  <c r="P73" i="1" l="1"/>
  <c r="P77" i="1" l="1"/>
  <c r="P78" i="1"/>
  <c r="P76" i="1" l="1"/>
  <c r="P91" i="1" l="1"/>
  <c r="P83" i="1"/>
  <c r="P96" i="1" l="1"/>
  <c r="N50" i="1" l="1"/>
  <c r="N51" i="1" s="1"/>
  <c r="P56" i="1" l="1"/>
  <c r="P58" i="1" s="1"/>
  <c r="N58" i="1"/>
</calcChain>
</file>

<file path=xl/sharedStrings.xml><?xml version="1.0" encoding="utf-8"?>
<sst xmlns="http://schemas.openxmlformats.org/spreadsheetml/2006/main" count="174" uniqueCount="109">
  <si>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</si>
  <si>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</si>
  <si>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</si>
  <si>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</si>
  <si>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</si>
  <si>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</si>
  <si>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</si>
  <si>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</si>
  <si>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</si>
  <si>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</si>
  <si>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</si>
  <si>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</si>
  <si>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</si>
  <si>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</si>
  <si>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</si>
  <si>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Забезпечення  реконструкції об’єктів</t>
  </si>
  <si>
    <t>Усього</t>
  </si>
  <si>
    <t>Джерело інформації</t>
  </si>
  <si>
    <t>од.</t>
  </si>
  <si>
    <t>Розрахунок</t>
  </si>
  <si>
    <t>%</t>
  </si>
  <si>
    <t>Обсяг видатків на реконструкцію об’єктів</t>
  </si>
  <si>
    <t>Кількість об’єктів, які планується реконструювати</t>
  </si>
  <si>
    <t>Динаміка кількості об’єктів реконструкції порівняно з попереднім роком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</si>
  <si>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</si>
  <si>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</si>
  <si>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</si>
  <si>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</si>
  <si>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</si>
  <si>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</si>
  <si>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</si>
  <si>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Обсяг реконструкції об’єктів</t>
  </si>
  <si>
    <t>Динаміка обсягу видатків реконструкції порівняно з попереднім роком</t>
  </si>
  <si>
    <t>Рівень готовності обєктів реконструкції на кінець року</t>
  </si>
  <si>
    <t>Середні витрати на реконструкцію одного об’єкта в поточному році</t>
  </si>
  <si>
    <t>0443</t>
  </si>
  <si>
    <t>ПКД, предпроектні розрахунки</t>
  </si>
  <si>
    <t>Забезпечення  будівництва об’єктів</t>
  </si>
  <si>
    <t>Обсяг будівнитцва об’єктів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</si>
  <si>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</si>
  <si>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</si>
  <si>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</si>
  <si>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</si>
  <si>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</si>
  <si>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</si>
  <si>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</si>
  <si>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</si>
  <si>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10. Результативні показники бюджетної програми: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</si>
  <si>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</si>
  <si>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</si>
  <si>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</si>
  <si>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</si>
  <si>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</si>
  <si>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</si>
  <si>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</si>
  <si>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кв.м</t>
  </si>
  <si>
    <t>Середні витрати на 1 кв.м реконструкції об’єкта</t>
  </si>
  <si>
    <t>грн.</t>
  </si>
  <si>
    <t xml:space="preserve"> грн.</t>
  </si>
  <si>
    <t>Загальна кошторисна вартість будівництва  об’єктів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</si>
  <si>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</si>
  <si>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</si>
  <si>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</si>
  <si>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</si>
  <si>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</si>
  <si>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</si>
  <si>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</si>
  <si>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Забезпечення розвитку інших об'єктів  комунальної власності</t>
  </si>
  <si>
    <t>Середні витрати на 1 кв.м будівництва об’єкта</t>
  </si>
  <si>
    <t>М. П.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</si>
  <si>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</si>
  <si>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</si>
  <si>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</si>
  <si>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02536000000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</si>
  <si>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</si>
  <si>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</si>
  <si>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</si>
  <si>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</si>
  <si>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Будівництво інших об'єктів  комунальної власності</t>
  </si>
  <si>
    <t>03084204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</si>
  <si>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</si>
  <si>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Забезпечення реконструкції об'єктів</t>
  </si>
  <si>
    <t>(власне ім'я, ПРІЗВИЩЕ)</t>
  </si>
  <si>
    <t xml:space="preserve">Дата погодження
</t>
  </si>
  <si>
    <t>Здійснення організації заходів з підготовки та реалізації інших інфраструктурних проектів будівництва комунальної власності</t>
  </si>
  <si>
    <r>
      <t>Рівень готовності об</t>
    </r>
    <r>
      <rPr>
        <sz val="8"/>
        <rFont val="Calibri"/>
        <family val="2"/>
        <charset val="204"/>
      </rPr>
      <t>´</t>
    </r>
    <r>
      <rPr>
        <sz val="8"/>
        <rFont val="Arial"/>
        <family val="2"/>
        <charset val="204"/>
      </rPr>
      <t>єктів реконструкції на початок року</t>
    </r>
  </si>
  <si>
    <t>Рішення міської ради  від 23.12.2022р. №1340 "Про бюджет Вінницької міської територіальної громади на 2023 рік" зі змінами</t>
  </si>
  <si>
    <t>1а</t>
  </si>
  <si>
    <t>Обсяг видатків на проєктування реконструкції об’єктів</t>
  </si>
  <si>
    <t>Середні витрати на реконструкцію одного проєкту в поточному році</t>
  </si>
  <si>
    <t>Забезпечення будівництва об'єктів</t>
  </si>
  <si>
    <t>Обсяг видатків на будівництво об’єктів</t>
  </si>
  <si>
    <t>Кількість об'єктів, які планується побудувати</t>
  </si>
  <si>
    <t>Середні витрати на будівництво одного об’єкта в поточному році</t>
  </si>
  <si>
    <t>Рівень готовності обєктів  будівництва на кінець року</t>
  </si>
  <si>
    <t>Кількість проєктів для реконструкції об’єктів</t>
  </si>
  <si>
    <t xml:space="preserve">Рівень готовності проектної документації реконструкції об'єктів </t>
  </si>
  <si>
    <t>Денис МАЗУРЕНКО</t>
  </si>
  <si>
    <t>Загальна кошторисна вартість реконструкції  об'єктів</t>
  </si>
  <si>
    <t>Директор департаменту капітального будівництва</t>
  </si>
  <si>
    <t>Директор департаменту фінансів</t>
  </si>
  <si>
    <t>Антоніна ЛЕСЬ</t>
  </si>
  <si>
    <t>бюджетної програми місцевого бюджету на 2024 рік</t>
  </si>
  <si>
    <t>Обсяг бюджетних призначень/бюджетних асигнувань  -  20 570 397,0 гривень, у тому числі загального фонду -  0 гривень та спеціального фонду -20 570 397,0 гривень</t>
  </si>
  <si>
    <t xml:space="preserve">Бюджетний кодекс України  
Закон України "Про Державний бюджет України на 2024 рік". 
Рішення Вінницької міської ради від 22.12.2023 №2009 «Про бюджет Вінницької міської територіальної громади на 2024 рік».
Програма економічного та соціального розвитку Вінницької міської територіальної громади  на 2024 рік. (затверджена рішенням Вінницької міської ради від 22.12.2023 р. №2008).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</si>
  <si>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Рівень готовності об</t>
    </r>
    <r>
      <rPr>
        <sz val="8"/>
        <rFont val="Calibri"/>
        <family val="2"/>
        <charset val="204"/>
      </rPr>
      <t>´</t>
    </r>
    <r>
      <rPr>
        <sz val="8"/>
        <rFont val="Arial"/>
        <family val="2"/>
        <charset val="204"/>
      </rPr>
      <t>єктів будівництва на початок року</t>
    </r>
  </si>
  <si>
    <t xml:space="preserve">Рішення міської ради  від 22.12.2023р. №2009 "Про бюджет Вінницької міської територіальної громади на 2024 рік" </t>
  </si>
  <si>
    <t>від 09.02. 2024   року №3</t>
  </si>
  <si>
    <t>Програма економічного та соціального розвитку Вінницької міської територіальної громади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</si>
</sst>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6" x14ac:knownFonts="1">
    <font>
      <sz val="8"/>
      <name val="Arial"/>
    </font>
    <font>
      <sz val="6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2" fillId="2" borderId="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2" fillId="2" borderId="0" xfId="0" applyFont="1" applyFill="1" applyAlignment="1"/>
    <xf numFmtId="49" fontId="8" fillId="2" borderId="0" xfId="0" applyNumberFormat="1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left" vertical="center"/>
    </xf>
    <xf numFmtId="0" fontId="8" fillId="2" borderId="11" xfId="0" applyFont="1" applyFill="1" applyBorder="1" applyAlignment="1"/>
    <xf numFmtId="0" fontId="8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horizontal="left"/>
    </xf>
    <xf numFmtId="0" fontId="8" fillId="2" borderId="4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1" fontId="2" fillId="2" borderId="0" xfId="0" applyNumberFormat="1" applyFont="1" applyFill="1" applyAlignment="1">
      <alignment horizontal="right"/>
    </xf>
    <xf numFmtId="0" fontId="8" fillId="2" borderId="30" xfId="0" applyFont="1" applyFill="1" applyBorder="1" applyAlignment="1">
      <alignment wrapText="1"/>
    </xf>
    <xf numFmtId="0" fontId="8" fillId="2" borderId="17" xfId="0" applyFont="1" applyFill="1" applyBorder="1" applyAlignment="1"/>
    <xf numFmtId="0" fontId="8" fillId="2" borderId="44" xfId="0" applyFont="1" applyFill="1" applyBorder="1" applyAlignment="1"/>
    <xf numFmtId="165" fontId="2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8" fillId="2" borderId="41" xfId="0" applyFont="1" applyFill="1" applyBorder="1" applyAlignment="1"/>
    <xf numFmtId="1" fontId="2" fillId="2" borderId="30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left" vertical="center"/>
    </xf>
    <xf numFmtId="0" fontId="8" fillId="2" borderId="30" xfId="0" applyFont="1" applyFill="1" applyBorder="1" applyAlignment="1"/>
    <xf numFmtId="1" fontId="2" fillId="2" borderId="26" xfId="0" applyNumberFormat="1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164" fontId="2" fillId="2" borderId="46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1" fontId="8" fillId="2" borderId="55" xfId="0" applyNumberFormat="1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3" fontId="2" fillId="2" borderId="21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72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2" fillId="2" borderId="3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" fontId="8" fillId="2" borderId="34" xfId="0" applyNumberFormat="1" applyFont="1" applyFill="1" applyBorder="1" applyAlignment="1">
      <alignment horizontal="center"/>
    </xf>
    <xf numFmtId="1" fontId="8" fillId="2" borderId="37" xfId="0" applyNumberFormat="1" applyFont="1" applyFill="1" applyBorder="1" applyAlignment="1">
      <alignment horizontal="center"/>
    </xf>
    <xf numFmtId="1" fontId="8" fillId="2" borderId="38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31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/>
    </xf>
    <xf numFmtId="1" fontId="8" fillId="2" borderId="2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2" fillId="2" borderId="7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75" xfId="0" applyFont="1" applyFill="1" applyBorder="1" applyAlignment="1">
      <alignment horizontal="center" vertical="top" wrapText="1"/>
    </xf>
    <xf numFmtId="0" fontId="2" fillId="2" borderId="75" xfId="0" applyFont="1" applyFill="1" applyBorder="1" applyAlignment="1">
      <alignment horizontal="center" vertical="top"/>
    </xf>
    <xf numFmtId="1" fontId="8" fillId="2" borderId="30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8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1" fontId="8" fillId="2" borderId="11" xfId="0" applyNumberFormat="1" applyFont="1" applyFill="1" applyBorder="1" applyAlignment="1">
      <alignment horizontal="right"/>
    </xf>
    <xf numFmtId="0" fontId="8" fillId="2" borderId="30" xfId="0" applyFont="1" applyFill="1" applyBorder="1" applyAlignment="1">
      <alignment horizontal="center" wrapText="1"/>
    </xf>
    <xf numFmtId="1" fontId="8" fillId="2" borderId="23" xfId="0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1" fontId="8" fillId="2" borderId="9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right" vertical="center" wrapText="1"/>
    </xf>
    <xf numFmtId="0" fontId="8" fillId="2" borderId="69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8" fillId="2" borderId="47" xfId="0" applyNumberFormat="1" applyFont="1" applyFill="1" applyBorder="1" applyAlignment="1">
      <alignment horizontal="center"/>
    </xf>
    <xf numFmtId="1" fontId="8" fillId="2" borderId="55" xfId="0" applyNumberFormat="1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left"/>
    </xf>
    <xf numFmtId="0" fontId="2" fillId="2" borderId="4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3" fontId="2" fillId="2" borderId="76" xfId="0" applyNumberFormat="1" applyFont="1" applyFill="1" applyBorder="1" applyAlignment="1">
      <alignment horizontal="center" vertical="center" wrapText="1"/>
    </xf>
    <xf numFmtId="165" fontId="2" fillId="2" borderId="21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left" vertical="center" wrapText="1"/>
    </xf>
    <xf numFmtId="4" fontId="2" fillId="2" borderId="78" xfId="0" applyNumberFormat="1" applyFont="1" applyFill="1" applyBorder="1" applyAlignment="1">
      <alignment horizontal="center" vertical="center" wrapText="1"/>
    </xf>
    <xf numFmtId="4" fontId="2" fillId="2" borderId="74" xfId="0" applyNumberFormat="1" applyFont="1" applyFill="1" applyBorder="1" applyAlignment="1">
      <alignment horizontal="center" vertical="center" wrapText="1"/>
    </xf>
    <xf numFmtId="4" fontId="2" fillId="2" borderId="79" xfId="0" applyNumberFormat="1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right" vertical="center" wrapText="1"/>
    </xf>
    <xf numFmtId="4" fontId="2" fillId="2" borderId="27" xfId="0" applyNumberFormat="1" applyFont="1" applyFill="1" applyBorder="1" applyAlignment="1">
      <alignment horizontal="right" vertical="center" wrapText="1"/>
    </xf>
    <xf numFmtId="4" fontId="2" fillId="2" borderId="26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7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4" fontId="8" fillId="2" borderId="21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1" fontId="2" fillId="2" borderId="33" xfId="0" applyNumberFormat="1" applyFon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4" fontId="2" fillId="2" borderId="56" xfId="0" applyNumberFormat="1" applyFont="1" applyFill="1" applyBorder="1" applyAlignment="1">
      <alignment horizontal="right" vertical="center" wrapText="1"/>
    </xf>
    <xf numFmtId="4" fontId="2" fillId="2" borderId="57" xfId="0" applyNumberFormat="1" applyFont="1" applyFill="1" applyBorder="1" applyAlignment="1">
      <alignment horizontal="right"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14" fillId="2" borderId="75" xfId="0" applyFont="1" applyFill="1" applyBorder="1" applyAlignment="1">
      <alignment horizontal="center" vertical="top" wrapText="1"/>
    </xf>
    <xf numFmtId="1" fontId="8" fillId="2" borderId="64" xfId="0" applyNumberFormat="1" applyFont="1" applyFill="1" applyBorder="1" applyAlignment="1">
      <alignment horizontal="center"/>
    </xf>
    <xf numFmtId="0" fontId="15" fillId="2" borderId="75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2" fillId="2" borderId="74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 vertical="top" wrapText="1"/>
    </xf>
    <xf numFmtId="0" fontId="8" fillId="2" borderId="74" xfId="0" applyFont="1" applyFill="1" applyBorder="1" applyAlignment="1">
      <alignment horizontal="center" wrapText="1"/>
    </xf>
    <xf numFmtId="49" fontId="13" fillId="2" borderId="74" xfId="0" applyNumberFormat="1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/>
    <xf numFmtId="4" fontId="8" fillId="2" borderId="21" xfId="0" applyNumberFormat="1" applyFont="1" applyFill="1" applyBorder="1" applyAlignment="1">
      <alignment horizontal="right" vertical="center" wrapText="1"/>
    </xf>
    <xf numFmtId="4" fontId="8" fillId="2" borderId="15" xfId="0" applyNumberFormat="1" applyFont="1" applyFill="1" applyBorder="1" applyAlignment="1">
      <alignment horizontal="right" vertical="center" wrapText="1"/>
    </xf>
    <xf numFmtId="3" fontId="2" fillId="2" borderId="56" xfId="0" applyNumberFormat="1" applyFont="1" applyFill="1" applyBorder="1" applyAlignment="1">
      <alignment horizontal="center" vertical="center" wrapText="1"/>
    </xf>
    <xf numFmtId="3" fontId="2" fillId="2" borderId="57" xfId="0" applyNumberFormat="1" applyFont="1" applyFill="1" applyBorder="1" applyAlignment="1">
      <alignment horizontal="center" vertical="center" wrapText="1"/>
    </xf>
    <xf numFmtId="3" fontId="2" fillId="2" borderId="66" xfId="0" applyNumberFormat="1" applyFont="1" applyFill="1" applyBorder="1" applyAlignment="1">
      <alignment horizontal="center"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3" fontId="2" fillId="2" borderId="27" xfId="0" applyNumberFormat="1" applyFont="1" applyFill="1" applyBorder="1" applyAlignment="1">
      <alignment horizontal="center" vertical="center" wrapText="1"/>
    </xf>
    <xf numFmtId="3" fontId="2" fillId="2" borderId="67" xfId="0" applyNumberFormat="1" applyFont="1" applyFill="1" applyBorder="1" applyAlignment="1">
      <alignment horizontal="center" vertical="center" wrapText="1"/>
    </xf>
    <xf numFmtId="3" fontId="8" fillId="2" borderId="69" xfId="0" applyNumberFormat="1" applyFont="1" applyFill="1" applyBorder="1" applyAlignment="1">
      <alignment horizontal="center" vertical="center" wrapText="1"/>
    </xf>
    <xf numFmtId="3" fontId="8" fillId="2" borderId="70" xfId="0" applyNumberFormat="1" applyFont="1" applyFill="1" applyBorder="1" applyAlignment="1">
      <alignment horizontal="center" vertical="center" wrapText="1"/>
    </xf>
    <xf numFmtId="3" fontId="8" fillId="2" borderId="7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330_&#1085;&#1072;%202024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7330_&#1085;&#1072;%2029.09.2023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20570397</v>
          </cell>
        </row>
        <row r="31">
          <cell r="F31">
            <v>0</v>
          </cell>
        </row>
        <row r="32">
          <cell r="F32">
            <v>345.8</v>
          </cell>
        </row>
        <row r="34">
          <cell r="F34">
            <v>24170397</v>
          </cell>
        </row>
        <row r="38">
          <cell r="F38">
            <v>1</v>
          </cell>
        </row>
        <row r="39">
          <cell r="F39">
            <v>0</v>
          </cell>
        </row>
        <row r="46">
          <cell r="F46">
            <v>50</v>
          </cell>
        </row>
        <row r="47">
          <cell r="F47">
            <v>1611.9882877401394</v>
          </cell>
        </row>
        <row r="48">
          <cell r="F48">
            <v>5.2284705542900278</v>
          </cell>
        </row>
        <row r="49">
          <cell r="F49">
            <v>90.334217886450105</v>
          </cell>
        </row>
        <row r="50">
          <cell r="F50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175262</v>
          </cell>
        </row>
        <row r="9">
          <cell r="F9">
            <v>1622</v>
          </cell>
        </row>
        <row r="11">
          <cell r="F11">
            <v>10708424</v>
          </cell>
        </row>
        <row r="15">
          <cell r="F15">
            <v>1</v>
          </cell>
        </row>
        <row r="23">
          <cell r="F23">
            <v>100</v>
          </cell>
        </row>
        <row r="24">
          <cell r="F24">
            <v>100</v>
          </cell>
        </row>
        <row r="25">
          <cell r="F25">
            <v>94.08941278380459</v>
          </cell>
        </row>
        <row r="26">
          <cell r="F26">
            <v>95.726086863949362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108"/>
  <sheetViews>
    <sheetView tabSelected="1" view="pageBreakPreview" topLeftCell="A89" zoomScale="112" zoomScaleNormal="80" zoomScaleSheetLayoutView="112" workbookViewId="0">
      <selection activeCell="A89" sqref="A1:XFD1048576"/>
    </sheetView>
  </sheetViews>
  <sheetFormatPr defaultColWidth="10.5" defaultRowHeight="11.45" customHeight="1" x14ac:dyDescent="0.2"/>
  <cols>
    <col min="1" max="1" width="3.5" style="45" customWidth="1"/>
    <col min="2" max="2" width="5.6640625" style="45" customWidth="1"/>
    <col min="3" max="3" width="11.5" style="45" customWidth="1"/>
    <col min="4" max="8" width="11.6640625" style="45" customWidth="1"/>
    <col min="9" max="9" width="4.5" style="45" customWidth="1"/>
    <col min="10" max="11" width="11.6640625" style="45" customWidth="1"/>
    <col min="12" max="12" width="20.33203125" style="45" customWidth="1"/>
    <col min="13" max="14" width="11.6640625" style="45" customWidth="1"/>
    <col min="15" max="15" width="16.83203125" style="45" customWidth="1"/>
    <col min="16" max="16" width="11.6640625" style="45" customWidth="1"/>
    <col min="17" max="17" width="10" style="45" customWidth="1"/>
    <col min="18" max="16384" width="10.5" style="233"/>
  </cols>
  <sheetData>
    <row r="1" spans="1:17" s="45" customFormat="1" ht="11.1" customHeight="1" x14ac:dyDescent="0.2">
      <c r="O1" s="225" t="s">
        <v>80</v>
      </c>
      <c r="P1" s="225"/>
      <c r="Q1" s="225"/>
    </row>
    <row r="2" spans="1:17" s="45" customFormat="1" ht="10.5" customHeight="1" x14ac:dyDescent="0.2">
      <c r="O2" s="225"/>
      <c r="P2" s="225"/>
      <c r="Q2" s="225"/>
    </row>
    <row r="3" spans="1:17" s="45" customFormat="1" ht="10.5" customHeight="1" x14ac:dyDescent="0.2">
      <c r="O3" s="225"/>
      <c r="P3" s="225"/>
      <c r="Q3" s="225"/>
    </row>
    <row r="4" spans="1:17" s="45" customFormat="1" ht="10.5" customHeight="1" x14ac:dyDescent="0.2">
      <c r="O4" s="225"/>
      <c r="P4" s="225"/>
      <c r="Q4" s="225"/>
    </row>
    <row r="5" spans="1:17" s="45" customFormat="1" ht="10.5" customHeight="1" x14ac:dyDescent="0.2">
      <c r="O5" s="225"/>
      <c r="P5" s="225"/>
      <c r="Q5" s="225"/>
    </row>
    <row r="6" spans="1:17" s="45" customFormat="1" ht="13.5" customHeight="1" x14ac:dyDescent="0.2">
      <c r="O6" s="225"/>
      <c r="P6" s="225"/>
      <c r="Q6" s="225"/>
    </row>
    <row r="7" spans="1:17" s="45" customFormat="1" ht="12.95" customHeight="1" x14ac:dyDescent="0.2">
      <c r="M7" s="15" t="s">
        <v>0</v>
      </c>
    </row>
    <row r="8" spans="1:17" ht="5.25" customHeight="1" x14ac:dyDescent="0.2"/>
    <row r="9" spans="1:17" ht="12.95" customHeight="1" x14ac:dyDescent="0.2">
      <c r="M9" s="229" t="s">
        <v>29</v>
      </c>
      <c r="N9" s="229"/>
      <c r="O9" s="229"/>
      <c r="P9" s="229"/>
      <c r="Q9" s="229"/>
    </row>
    <row r="10" spans="1:17" ht="15.75" customHeight="1" x14ac:dyDescent="0.2">
      <c r="M10" s="230" t="s">
        <v>60</v>
      </c>
      <c r="N10" s="230"/>
      <c r="O10" s="230"/>
      <c r="P10" s="230"/>
      <c r="Q10" s="230"/>
    </row>
    <row r="11" spans="1:17" ht="11.45" hidden="1" customHeight="1" x14ac:dyDescent="0.2"/>
    <row r="12" spans="1:17" ht="11.45" customHeight="1" x14ac:dyDescent="0.2">
      <c r="M12" s="45" t="s">
        <v>107</v>
      </c>
    </row>
    <row r="13" spans="1:17" ht="11.1" customHeight="1" x14ac:dyDescent="0.2"/>
    <row r="14" spans="1:17" ht="16.5" customHeight="1" x14ac:dyDescent="0.25">
      <c r="A14" s="231" t="s">
        <v>1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1:17" ht="18" customHeight="1" x14ac:dyDescent="0.2">
      <c r="A15" s="232" t="s">
        <v>102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7" spans="1:17" ht="11.45" customHeight="1" x14ac:dyDescent="0.2">
      <c r="E17" s="1"/>
    </row>
    <row r="18" spans="1:17" ht="14.25" customHeight="1" x14ac:dyDescent="0.2">
      <c r="A18" s="43" t="s">
        <v>2</v>
      </c>
      <c r="B18" s="224">
        <v>1500000</v>
      </c>
      <c r="C18" s="224"/>
      <c r="D18" s="224"/>
      <c r="F18" s="226" t="s">
        <v>25</v>
      </c>
      <c r="G18" s="226"/>
      <c r="H18" s="226"/>
      <c r="I18" s="226"/>
      <c r="J18" s="226"/>
      <c r="K18" s="226"/>
      <c r="L18" s="226"/>
      <c r="M18" s="226"/>
      <c r="O18" s="227" t="s">
        <v>79</v>
      </c>
      <c r="P18" s="227"/>
      <c r="Q18" s="4"/>
    </row>
    <row r="19" spans="1:17" ht="34.5" customHeight="1" x14ac:dyDescent="0.2">
      <c r="B19" s="213" t="s">
        <v>70</v>
      </c>
      <c r="C19" s="213"/>
      <c r="D19" s="213"/>
      <c r="E19" s="6"/>
      <c r="F19" s="228" t="s">
        <v>71</v>
      </c>
      <c r="G19" s="228"/>
      <c r="H19" s="228"/>
      <c r="I19" s="228"/>
      <c r="J19" s="228"/>
      <c r="K19" s="228"/>
      <c r="L19" s="228"/>
      <c r="M19" s="228"/>
      <c r="O19" s="223" t="s">
        <v>72</v>
      </c>
      <c r="P19" s="223"/>
      <c r="Q19" s="5"/>
    </row>
    <row r="20" spans="1:17" ht="7.5" customHeight="1" x14ac:dyDescent="0.2">
      <c r="Q20" s="1"/>
    </row>
    <row r="21" spans="1:17" ht="13.5" customHeight="1" x14ac:dyDescent="0.2">
      <c r="A21" s="43" t="s">
        <v>3</v>
      </c>
      <c r="B21" s="224">
        <v>1510000</v>
      </c>
      <c r="C21" s="224"/>
      <c r="D21" s="224"/>
      <c r="F21" s="226" t="s">
        <v>25</v>
      </c>
      <c r="G21" s="226"/>
      <c r="H21" s="226"/>
      <c r="I21" s="226"/>
      <c r="J21" s="226"/>
      <c r="K21" s="226"/>
      <c r="L21" s="226"/>
      <c r="M21" s="226"/>
      <c r="N21" s="4"/>
      <c r="O21" s="227" t="s">
        <v>79</v>
      </c>
      <c r="P21" s="227"/>
      <c r="Q21" s="4"/>
    </row>
    <row r="22" spans="1:17" ht="33" customHeight="1" x14ac:dyDescent="0.2">
      <c r="B22" s="220" t="s">
        <v>70</v>
      </c>
      <c r="C22" s="220"/>
      <c r="D22" s="220"/>
      <c r="E22" s="6"/>
      <c r="F22" s="222" t="s">
        <v>4</v>
      </c>
      <c r="G22" s="222"/>
      <c r="H22" s="222"/>
      <c r="I22" s="222"/>
      <c r="J22" s="222"/>
      <c r="K22" s="222"/>
      <c r="L22" s="222"/>
      <c r="M22" s="222"/>
      <c r="N22" s="6"/>
      <c r="O22" s="223" t="s">
        <v>72</v>
      </c>
      <c r="P22" s="223"/>
      <c r="Q22" s="5"/>
    </row>
    <row r="23" spans="1:17" ht="5.25" customHeight="1" x14ac:dyDescent="0.2">
      <c r="Q23" s="1"/>
    </row>
    <row r="24" spans="1:17" ht="13.5" customHeight="1" x14ac:dyDescent="0.2">
      <c r="A24" s="43" t="s">
        <v>5</v>
      </c>
      <c r="B24" s="136">
        <v>1517330</v>
      </c>
      <c r="C24" s="136"/>
      <c r="D24" s="224">
        <v>7330</v>
      </c>
      <c r="E24" s="224"/>
      <c r="F24" s="7"/>
      <c r="G24" s="136" t="s">
        <v>35</v>
      </c>
      <c r="H24" s="136"/>
      <c r="I24" s="1"/>
      <c r="J24" s="226" t="s">
        <v>78</v>
      </c>
      <c r="K24" s="226"/>
      <c r="L24" s="226"/>
      <c r="M24" s="226"/>
      <c r="N24" s="4"/>
      <c r="O24" s="227" t="s">
        <v>73</v>
      </c>
      <c r="P24" s="227"/>
      <c r="Q24" s="4"/>
    </row>
    <row r="25" spans="1:17" ht="52.15" customHeight="1" x14ac:dyDescent="0.2">
      <c r="B25" s="137" t="s">
        <v>70</v>
      </c>
      <c r="C25" s="137"/>
      <c r="D25" s="213" t="s">
        <v>74</v>
      </c>
      <c r="E25" s="213"/>
      <c r="F25" s="6"/>
      <c r="G25" s="220" t="s">
        <v>75</v>
      </c>
      <c r="H25" s="220"/>
      <c r="J25" s="220" t="s">
        <v>76</v>
      </c>
      <c r="K25" s="220"/>
      <c r="L25" s="220"/>
      <c r="M25" s="220"/>
      <c r="N25" s="6"/>
      <c r="O25" s="213" t="s">
        <v>77</v>
      </c>
      <c r="P25" s="213"/>
      <c r="Q25" s="5"/>
    </row>
    <row r="26" spans="1:17" ht="7.5" customHeight="1" x14ac:dyDescent="0.2"/>
    <row r="27" spans="1:17" ht="16.5" customHeight="1" x14ac:dyDescent="0.2">
      <c r="A27" s="43" t="s">
        <v>6</v>
      </c>
      <c r="B27" s="103" t="s">
        <v>103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</row>
    <row r="28" spans="1:17" ht="8.25" customHeight="1" x14ac:dyDescent="0.2"/>
    <row r="29" spans="1:17" ht="13.5" customHeight="1" x14ac:dyDescent="0.2">
      <c r="A29" s="42" t="s">
        <v>7</v>
      </c>
      <c r="B29" s="104" t="s">
        <v>8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ht="3.75" customHeight="1" x14ac:dyDescent="0.2"/>
    <row r="31" spans="1:17" ht="94.5" customHeight="1" x14ac:dyDescent="0.2">
      <c r="B31" s="105" t="s">
        <v>104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</row>
    <row r="32" spans="1:17" ht="9.75" customHeight="1" x14ac:dyDescent="0.2">
      <c r="A32" s="43" t="s">
        <v>9</v>
      </c>
      <c r="B32" s="67" t="s">
        <v>61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ht="9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7" ht="14.25" customHeight="1" x14ac:dyDescent="0.2">
      <c r="A34" s="68" t="s">
        <v>62</v>
      </c>
      <c r="B34" s="68"/>
      <c r="C34" s="68" t="s">
        <v>63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spans="1:17" ht="12.75" customHeight="1" x14ac:dyDescent="0.2">
      <c r="A35" s="68">
        <v>1</v>
      </c>
      <c r="B35" s="68"/>
      <c r="C35" s="68" t="s">
        <v>84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1:17" ht="9" customHeight="1" x14ac:dyDescent="0.2"/>
    <row r="37" spans="1:17" ht="11.25" customHeight="1" x14ac:dyDescent="0.2">
      <c r="A37" s="43" t="s">
        <v>11</v>
      </c>
      <c r="B37" s="67" t="s">
        <v>10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ht="10.5" customHeight="1" x14ac:dyDescent="0.2">
      <c r="A38" s="44"/>
      <c r="B38" s="106" t="s">
        <v>67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ht="9.75" customHeight="1" x14ac:dyDescent="0.2"/>
    <row r="40" spans="1:17" ht="12" customHeight="1" thickBot="1" x14ac:dyDescent="0.25">
      <c r="A40" s="43" t="s">
        <v>64</v>
      </c>
      <c r="B40" s="43" t="s">
        <v>42</v>
      </c>
      <c r="I40" s="45" t="s">
        <v>44</v>
      </c>
    </row>
    <row r="41" spans="1:17" ht="9.75" customHeight="1" thickBot="1" x14ac:dyDescent="0.25">
      <c r="A41" s="107" t="s">
        <v>12</v>
      </c>
      <c r="B41" s="108"/>
      <c r="C41" s="82" t="s">
        <v>43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4"/>
    </row>
    <row r="42" spans="1:17" ht="12.75" hidden="1" customHeight="1" x14ac:dyDescent="0.2">
      <c r="A42" s="85">
        <v>1</v>
      </c>
      <c r="B42" s="85"/>
      <c r="C42" s="85" t="s">
        <v>37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ht="11.1" customHeight="1" x14ac:dyDescent="0.2">
      <c r="A43" s="85">
        <v>1</v>
      </c>
      <c r="B43" s="85"/>
      <c r="C43" s="85" t="s">
        <v>15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5" spans="1:17" ht="14.25" customHeight="1" thickBot="1" x14ac:dyDescent="0.25">
      <c r="A45" s="43" t="s">
        <v>65</v>
      </c>
      <c r="Q45" s="43" t="s">
        <v>45</v>
      </c>
    </row>
    <row r="46" spans="1:17" ht="11.1" customHeight="1" x14ac:dyDescent="0.2">
      <c r="A46" s="109" t="s">
        <v>12</v>
      </c>
      <c r="B46" s="109"/>
      <c r="C46" s="69" t="s">
        <v>41</v>
      </c>
      <c r="D46" s="70"/>
      <c r="E46" s="70"/>
      <c r="F46" s="70"/>
      <c r="G46" s="70"/>
      <c r="H46" s="70"/>
      <c r="I46" s="80"/>
      <c r="J46" s="86" t="s">
        <v>13</v>
      </c>
      <c r="K46" s="87"/>
      <c r="L46" s="86" t="s">
        <v>14</v>
      </c>
      <c r="M46" s="87"/>
      <c r="N46" s="69" t="s">
        <v>16</v>
      </c>
      <c r="O46" s="70"/>
      <c r="P46" s="70"/>
      <c r="Q46" s="71"/>
    </row>
    <row r="47" spans="1:17" ht="11.1" customHeight="1" thickBot="1" x14ac:dyDescent="0.25">
      <c r="A47" s="110"/>
      <c r="B47" s="89"/>
      <c r="C47" s="72"/>
      <c r="D47" s="73"/>
      <c r="E47" s="73"/>
      <c r="F47" s="73"/>
      <c r="G47" s="73"/>
      <c r="H47" s="73"/>
      <c r="I47" s="81"/>
      <c r="J47" s="88"/>
      <c r="K47" s="89"/>
      <c r="L47" s="88"/>
      <c r="M47" s="89"/>
      <c r="N47" s="72"/>
      <c r="O47" s="73"/>
      <c r="P47" s="73"/>
      <c r="Q47" s="74"/>
    </row>
    <row r="48" spans="1:17" ht="9.75" customHeight="1" thickBot="1" x14ac:dyDescent="0.25">
      <c r="A48" s="78">
        <v>1</v>
      </c>
      <c r="B48" s="79"/>
      <c r="C48" s="75">
        <v>2</v>
      </c>
      <c r="D48" s="76"/>
      <c r="E48" s="76"/>
      <c r="F48" s="76"/>
      <c r="G48" s="76"/>
      <c r="H48" s="76"/>
      <c r="I48" s="77"/>
      <c r="J48" s="91">
        <v>3</v>
      </c>
      <c r="K48" s="119"/>
      <c r="L48" s="90">
        <v>4</v>
      </c>
      <c r="M48" s="91"/>
      <c r="N48" s="75">
        <v>5</v>
      </c>
      <c r="O48" s="76"/>
      <c r="P48" s="76"/>
      <c r="Q48" s="77"/>
    </row>
    <row r="49" spans="1:17" ht="10.5" hidden="1" customHeight="1" x14ac:dyDescent="0.2">
      <c r="A49" s="142">
        <v>1</v>
      </c>
      <c r="B49" s="143"/>
      <c r="C49" s="194" t="s">
        <v>90</v>
      </c>
      <c r="D49" s="194"/>
      <c r="E49" s="194"/>
      <c r="F49" s="194"/>
      <c r="G49" s="194"/>
      <c r="H49" s="194"/>
      <c r="I49" s="194"/>
      <c r="J49" s="167"/>
      <c r="K49" s="168"/>
      <c r="L49" s="214">
        <v>0</v>
      </c>
      <c r="M49" s="215"/>
      <c r="N49" s="178">
        <f>L49</f>
        <v>0</v>
      </c>
      <c r="O49" s="179"/>
      <c r="P49" s="179"/>
      <c r="Q49" s="180"/>
    </row>
    <row r="50" spans="1:17" ht="11.1" customHeight="1" x14ac:dyDescent="0.2">
      <c r="A50" s="142">
        <v>1</v>
      </c>
      <c r="B50" s="143"/>
      <c r="C50" s="194" t="s">
        <v>81</v>
      </c>
      <c r="D50" s="194"/>
      <c r="E50" s="194"/>
      <c r="F50" s="194"/>
      <c r="G50" s="194"/>
      <c r="H50" s="194"/>
      <c r="I50" s="194"/>
      <c r="J50" s="169"/>
      <c r="K50" s="170"/>
      <c r="L50" s="181">
        <f>[1]показники!$F$30+[1]показники!$F$31</f>
        <v>20570397</v>
      </c>
      <c r="M50" s="182"/>
      <c r="N50" s="183">
        <f>L50</f>
        <v>20570397</v>
      </c>
      <c r="O50" s="184"/>
      <c r="P50" s="184"/>
      <c r="Q50" s="185"/>
    </row>
    <row r="51" spans="1:17" ht="12.75" customHeight="1" x14ac:dyDescent="0.2">
      <c r="A51" s="12"/>
      <c r="B51" s="12"/>
      <c r="C51" s="216" t="s">
        <v>16</v>
      </c>
      <c r="D51" s="217"/>
      <c r="E51" s="217"/>
      <c r="F51" s="217"/>
      <c r="G51" s="217"/>
      <c r="H51" s="217"/>
      <c r="I51" s="217"/>
      <c r="J51" s="191"/>
      <c r="K51" s="191"/>
      <c r="L51" s="234">
        <v>20570397</v>
      </c>
      <c r="M51" s="235"/>
      <c r="N51" s="186">
        <f>N49+N50</f>
        <v>20570397</v>
      </c>
      <c r="O51" s="187"/>
      <c r="P51" s="187"/>
      <c r="Q51" s="188"/>
    </row>
    <row r="52" spans="1:17" ht="11.25" hidden="1" customHeight="1" x14ac:dyDescent="0.2"/>
    <row r="53" spans="1:17" ht="15" customHeight="1" thickBot="1" x14ac:dyDescent="0.25">
      <c r="A53" s="43" t="s">
        <v>66</v>
      </c>
      <c r="Q53" s="43" t="s">
        <v>45</v>
      </c>
    </row>
    <row r="54" spans="1:17" ht="17.25" customHeight="1" thickBot="1" x14ac:dyDescent="0.25">
      <c r="A54" s="171" t="s">
        <v>46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3"/>
      <c r="L54" s="201" t="s">
        <v>13</v>
      </c>
      <c r="M54" s="173"/>
      <c r="N54" s="201" t="s">
        <v>14</v>
      </c>
      <c r="O54" s="173"/>
      <c r="P54" s="199" t="s">
        <v>16</v>
      </c>
      <c r="Q54" s="200"/>
    </row>
    <row r="55" spans="1:17" ht="11.1" customHeight="1" thickBot="1" x14ac:dyDescent="0.25">
      <c r="A55" s="174">
        <v>1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6"/>
      <c r="L55" s="90">
        <v>3</v>
      </c>
      <c r="M55" s="119"/>
      <c r="N55" s="90">
        <v>4</v>
      </c>
      <c r="O55" s="119"/>
      <c r="P55" s="90">
        <v>5</v>
      </c>
      <c r="Q55" s="221"/>
    </row>
    <row r="56" spans="1:17" ht="11.1" customHeight="1" x14ac:dyDescent="0.2">
      <c r="A56" s="177" t="s">
        <v>108</v>
      </c>
      <c r="B56" s="52"/>
      <c r="C56" s="52"/>
      <c r="D56" s="52"/>
      <c r="E56" s="52"/>
      <c r="F56" s="52"/>
      <c r="G56" s="52"/>
      <c r="H56" s="52"/>
      <c r="I56" s="52"/>
      <c r="J56" s="52"/>
      <c r="K56" s="53"/>
      <c r="L56" s="211"/>
      <c r="M56" s="212"/>
      <c r="N56" s="236">
        <f>L51</f>
        <v>20570397</v>
      </c>
      <c r="O56" s="237"/>
      <c r="P56" s="236">
        <f>N56</f>
        <v>20570397</v>
      </c>
      <c r="Q56" s="238"/>
    </row>
    <row r="57" spans="1:17" ht="5.25" customHeight="1" x14ac:dyDescent="0.2">
      <c r="A57" s="177"/>
      <c r="B57" s="52"/>
      <c r="C57" s="52"/>
      <c r="D57" s="52"/>
      <c r="E57" s="52"/>
      <c r="F57" s="52"/>
      <c r="G57" s="52"/>
      <c r="H57" s="52"/>
      <c r="I57" s="52"/>
      <c r="J57" s="52"/>
      <c r="K57" s="53"/>
      <c r="L57" s="189"/>
      <c r="M57" s="190"/>
      <c r="N57" s="239"/>
      <c r="O57" s="240"/>
      <c r="P57" s="239"/>
      <c r="Q57" s="241"/>
    </row>
    <row r="58" spans="1:17" ht="11.1" customHeight="1" thickBot="1" x14ac:dyDescent="0.25">
      <c r="A58" s="129" t="s">
        <v>16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92"/>
      <c r="M58" s="193"/>
      <c r="N58" s="242">
        <f>N56</f>
        <v>20570397</v>
      </c>
      <c r="O58" s="243"/>
      <c r="P58" s="242">
        <f>P56</f>
        <v>20570397</v>
      </c>
      <c r="Q58" s="244"/>
    </row>
    <row r="59" spans="1:17" ht="11.45" hidden="1" customHeight="1" x14ac:dyDescent="0.2"/>
    <row r="60" spans="1:17" ht="15" customHeight="1" thickBot="1" x14ac:dyDescent="0.25">
      <c r="A60" s="43" t="s">
        <v>47</v>
      </c>
      <c r="M60" s="13"/>
      <c r="N60" s="13"/>
      <c r="O60" s="13"/>
    </row>
    <row r="61" spans="1:17" ht="12" customHeight="1" x14ac:dyDescent="0.2">
      <c r="A61" s="131" t="s">
        <v>12</v>
      </c>
      <c r="B61" s="131"/>
      <c r="C61" s="69" t="s">
        <v>48</v>
      </c>
      <c r="D61" s="70"/>
      <c r="E61" s="70"/>
      <c r="F61" s="70"/>
      <c r="G61" s="70"/>
      <c r="H61" s="70"/>
      <c r="I61" s="70"/>
      <c r="J61" s="120" t="s">
        <v>28</v>
      </c>
      <c r="K61" s="122" t="s">
        <v>17</v>
      </c>
      <c r="L61" s="123"/>
      <c r="M61" s="205" t="s">
        <v>49</v>
      </c>
      <c r="N61" s="205"/>
      <c r="O61" s="205" t="s">
        <v>50</v>
      </c>
      <c r="P61" s="207" t="s">
        <v>16</v>
      </c>
      <c r="Q61" s="208"/>
    </row>
    <row r="62" spans="1:17" ht="12" customHeight="1" thickBot="1" x14ac:dyDescent="0.25">
      <c r="A62" s="132"/>
      <c r="B62" s="133"/>
      <c r="C62" s="134"/>
      <c r="D62" s="135"/>
      <c r="E62" s="135"/>
      <c r="F62" s="135"/>
      <c r="G62" s="135"/>
      <c r="H62" s="135"/>
      <c r="I62" s="135"/>
      <c r="J62" s="121"/>
      <c r="K62" s="124"/>
      <c r="L62" s="125"/>
      <c r="M62" s="206"/>
      <c r="N62" s="206"/>
      <c r="O62" s="206"/>
      <c r="P62" s="209"/>
      <c r="Q62" s="210"/>
    </row>
    <row r="63" spans="1:17" ht="12" customHeight="1" thickBot="1" x14ac:dyDescent="0.25">
      <c r="A63" s="144">
        <v>1</v>
      </c>
      <c r="B63" s="144"/>
      <c r="C63" s="126">
        <v>2</v>
      </c>
      <c r="D63" s="127"/>
      <c r="E63" s="127"/>
      <c r="F63" s="127"/>
      <c r="G63" s="127"/>
      <c r="H63" s="127"/>
      <c r="I63" s="163"/>
      <c r="J63" s="37">
        <v>3</v>
      </c>
      <c r="K63" s="126">
        <v>4</v>
      </c>
      <c r="L63" s="127"/>
      <c r="M63" s="145">
        <v>5</v>
      </c>
      <c r="N63" s="145"/>
      <c r="O63" s="40">
        <v>6</v>
      </c>
      <c r="P63" s="127">
        <v>7</v>
      </c>
      <c r="Q63" s="204"/>
    </row>
    <row r="64" spans="1:17" ht="15" hidden="1" customHeight="1" x14ac:dyDescent="0.2">
      <c r="A64" s="117">
        <v>1</v>
      </c>
      <c r="B64" s="117"/>
      <c r="C64" s="115" t="s">
        <v>37</v>
      </c>
      <c r="D64" s="164"/>
      <c r="E64" s="164"/>
      <c r="F64" s="164"/>
      <c r="G64" s="164"/>
      <c r="H64" s="164"/>
      <c r="I64" s="116"/>
      <c r="J64" s="22"/>
      <c r="K64" s="115"/>
      <c r="L64" s="116"/>
      <c r="M64" s="165"/>
      <c r="N64" s="166"/>
      <c r="O64" s="23"/>
      <c r="P64" s="115"/>
      <c r="Q64" s="116"/>
    </row>
    <row r="65" spans="1:17" ht="13.5" hidden="1" customHeight="1" x14ac:dyDescent="0.2">
      <c r="A65" s="24"/>
      <c r="B65" s="24">
        <v>1</v>
      </c>
      <c r="C65" s="138" t="s">
        <v>51</v>
      </c>
      <c r="D65" s="139"/>
      <c r="E65" s="139"/>
      <c r="F65" s="139"/>
      <c r="G65" s="139"/>
      <c r="H65" s="139"/>
      <c r="I65" s="140"/>
      <c r="J65" s="24"/>
      <c r="K65" s="218"/>
      <c r="L65" s="219"/>
      <c r="M65" s="218"/>
      <c r="N65" s="219"/>
      <c r="O65" s="24"/>
      <c r="P65" s="218" t="s">
        <v>44</v>
      </c>
      <c r="Q65" s="219"/>
    </row>
    <row r="66" spans="1:17" ht="51" hidden="1" customHeight="1" x14ac:dyDescent="0.2">
      <c r="A66" s="25">
        <v>1</v>
      </c>
      <c r="B66" s="26"/>
      <c r="C66" s="141" t="s">
        <v>91</v>
      </c>
      <c r="D66" s="141"/>
      <c r="E66" s="141"/>
      <c r="F66" s="141"/>
      <c r="G66" s="141"/>
      <c r="H66" s="141"/>
      <c r="I66" s="141"/>
      <c r="J66" s="35" t="s">
        <v>57</v>
      </c>
      <c r="K66" s="51" t="s">
        <v>86</v>
      </c>
      <c r="L66" s="54"/>
      <c r="M66" s="55"/>
      <c r="N66" s="55"/>
      <c r="O66" s="39">
        <f>[2]показники!$F$7</f>
        <v>175262</v>
      </c>
      <c r="P66" s="111">
        <f>O66</f>
        <v>175262</v>
      </c>
      <c r="Q66" s="111"/>
    </row>
    <row r="67" spans="1:17" ht="25.5" hidden="1" customHeight="1" x14ac:dyDescent="0.2">
      <c r="A67" s="25">
        <v>2</v>
      </c>
      <c r="B67" s="26"/>
      <c r="C67" s="141" t="s">
        <v>38</v>
      </c>
      <c r="D67" s="141"/>
      <c r="E67" s="141"/>
      <c r="F67" s="141"/>
      <c r="G67" s="141"/>
      <c r="H67" s="141"/>
      <c r="I67" s="141"/>
      <c r="J67" s="35" t="s">
        <v>55</v>
      </c>
      <c r="K67" s="141" t="s">
        <v>30</v>
      </c>
      <c r="L67" s="141"/>
      <c r="M67" s="55"/>
      <c r="N67" s="55"/>
      <c r="O67" s="39">
        <f>[2]показники!$F$9</f>
        <v>1622</v>
      </c>
      <c r="P67" s="111">
        <f>O67</f>
        <v>1622</v>
      </c>
      <c r="Q67" s="111"/>
    </row>
    <row r="68" spans="1:17" ht="16.5" hidden="1" customHeight="1" x14ac:dyDescent="0.2">
      <c r="A68" s="25">
        <v>3</v>
      </c>
      <c r="B68" s="26"/>
      <c r="C68" s="141" t="s">
        <v>59</v>
      </c>
      <c r="D68" s="141"/>
      <c r="E68" s="141"/>
      <c r="F68" s="141"/>
      <c r="G68" s="141"/>
      <c r="H68" s="141"/>
      <c r="I68" s="141"/>
      <c r="J68" s="35" t="s">
        <v>57</v>
      </c>
      <c r="K68" s="141" t="s">
        <v>36</v>
      </c>
      <c r="L68" s="141"/>
      <c r="M68" s="55"/>
      <c r="N68" s="55"/>
      <c r="O68" s="39">
        <f>[2]показники!$F$11</f>
        <v>10708424</v>
      </c>
      <c r="P68" s="111">
        <f>O68</f>
        <v>10708424</v>
      </c>
      <c r="Q68" s="111"/>
    </row>
    <row r="69" spans="1:17" ht="15.75" hidden="1" customHeight="1" x14ac:dyDescent="0.2">
      <c r="A69" s="27"/>
      <c r="B69" s="27">
        <v>2</v>
      </c>
      <c r="C69" s="114" t="s">
        <v>52</v>
      </c>
      <c r="D69" s="114"/>
      <c r="E69" s="114"/>
      <c r="F69" s="114"/>
      <c r="G69" s="114"/>
      <c r="H69" s="114"/>
      <c r="I69" s="114"/>
      <c r="J69" s="36"/>
      <c r="K69" s="114"/>
      <c r="L69" s="114"/>
      <c r="M69" s="151"/>
      <c r="N69" s="151"/>
      <c r="O69" s="36"/>
      <c r="P69" s="151"/>
      <c r="Q69" s="151"/>
    </row>
    <row r="70" spans="1:17" ht="52.5" hidden="1" customHeight="1" x14ac:dyDescent="0.2">
      <c r="A70" s="28">
        <v>1</v>
      </c>
      <c r="B70" s="29"/>
      <c r="C70" s="195" t="s">
        <v>92</v>
      </c>
      <c r="D70" s="196"/>
      <c r="E70" s="196"/>
      <c r="F70" s="196"/>
      <c r="G70" s="196"/>
      <c r="H70" s="196"/>
      <c r="I70" s="197"/>
      <c r="J70" s="30" t="s">
        <v>18</v>
      </c>
      <c r="K70" s="51" t="s">
        <v>86</v>
      </c>
      <c r="L70" s="54"/>
      <c r="M70" s="146"/>
      <c r="N70" s="146"/>
      <c r="O70" s="41">
        <f>[2]показники!$F$15</f>
        <v>1</v>
      </c>
      <c r="P70" s="112">
        <f>O70</f>
        <v>1</v>
      </c>
      <c r="Q70" s="113"/>
    </row>
    <row r="71" spans="1:17" ht="14.25" hidden="1" customHeight="1" x14ac:dyDescent="0.2">
      <c r="A71" s="10"/>
      <c r="B71" s="10">
        <v>3</v>
      </c>
      <c r="C71" s="60" t="s">
        <v>53</v>
      </c>
      <c r="D71" s="61"/>
      <c r="E71" s="61"/>
      <c r="F71" s="61"/>
      <c r="G71" s="61"/>
      <c r="H71" s="61"/>
      <c r="I71" s="62"/>
      <c r="J71" s="11"/>
      <c r="K71" s="63"/>
      <c r="L71" s="64"/>
      <c r="M71" s="65"/>
      <c r="N71" s="66"/>
      <c r="O71" s="14"/>
      <c r="P71" s="63"/>
      <c r="Q71" s="64"/>
    </row>
    <row r="72" spans="1:17" ht="17.25" hidden="1" customHeight="1" x14ac:dyDescent="0.2">
      <c r="A72" s="8">
        <v>1</v>
      </c>
      <c r="B72" s="9"/>
      <c r="C72" s="51" t="s">
        <v>93</v>
      </c>
      <c r="D72" s="52"/>
      <c r="E72" s="52"/>
      <c r="F72" s="52"/>
      <c r="G72" s="52"/>
      <c r="H72" s="52"/>
      <c r="I72" s="53"/>
      <c r="J72" s="2" t="s">
        <v>58</v>
      </c>
      <c r="K72" s="51" t="s">
        <v>19</v>
      </c>
      <c r="L72" s="52"/>
      <c r="M72" s="55"/>
      <c r="N72" s="55"/>
      <c r="O72" s="38">
        <f>O66/O70</f>
        <v>175262</v>
      </c>
      <c r="P72" s="128">
        <f>O72</f>
        <v>175262</v>
      </c>
      <c r="Q72" s="50"/>
    </row>
    <row r="73" spans="1:17" ht="16.5" hidden="1" customHeight="1" x14ac:dyDescent="0.2">
      <c r="A73" s="8">
        <v>2</v>
      </c>
      <c r="B73" s="9"/>
      <c r="C73" s="51" t="s">
        <v>68</v>
      </c>
      <c r="D73" s="52"/>
      <c r="E73" s="52"/>
      <c r="F73" s="52"/>
      <c r="G73" s="52"/>
      <c r="H73" s="52"/>
      <c r="I73" s="53"/>
      <c r="J73" s="2" t="s">
        <v>57</v>
      </c>
      <c r="K73" s="51" t="s">
        <v>19</v>
      </c>
      <c r="L73" s="52"/>
      <c r="M73" s="158"/>
      <c r="N73" s="159"/>
      <c r="O73" s="38">
        <f>O68/O67</f>
        <v>6601.9876695437733</v>
      </c>
      <c r="P73" s="128">
        <f>P68/P67</f>
        <v>6601.9876695437733</v>
      </c>
      <c r="Q73" s="50"/>
    </row>
    <row r="74" spans="1:17" ht="15" hidden="1" customHeight="1" x14ac:dyDescent="0.2">
      <c r="A74" s="10"/>
      <c r="B74" s="10">
        <v>4</v>
      </c>
      <c r="C74" s="60" t="s">
        <v>54</v>
      </c>
      <c r="D74" s="61"/>
      <c r="E74" s="61"/>
      <c r="F74" s="61"/>
      <c r="G74" s="61"/>
      <c r="H74" s="61"/>
      <c r="I74" s="62"/>
      <c r="J74" s="11"/>
      <c r="K74" s="60"/>
      <c r="L74" s="62"/>
      <c r="M74" s="65"/>
      <c r="N74" s="66"/>
      <c r="O74" s="14"/>
      <c r="P74" s="63"/>
      <c r="Q74" s="64"/>
    </row>
    <row r="75" spans="1:17" ht="24.75" hidden="1" customHeight="1" x14ac:dyDescent="0.2">
      <c r="A75" s="8">
        <v>1</v>
      </c>
      <c r="B75" s="9"/>
      <c r="C75" s="51" t="s">
        <v>39</v>
      </c>
      <c r="D75" s="52"/>
      <c r="E75" s="52"/>
      <c r="F75" s="52"/>
      <c r="G75" s="52"/>
      <c r="H75" s="52"/>
      <c r="I75" s="53"/>
      <c r="J75" s="2" t="s">
        <v>20</v>
      </c>
      <c r="K75" s="51" t="s">
        <v>19</v>
      </c>
      <c r="L75" s="52"/>
      <c r="M75" s="55"/>
      <c r="N75" s="55"/>
      <c r="O75" s="3">
        <f>[2]показники!$F$23</f>
        <v>100</v>
      </c>
      <c r="P75" s="58">
        <f>O75</f>
        <v>100</v>
      </c>
      <c r="Q75" s="59"/>
    </row>
    <row r="76" spans="1:17" ht="16.5" hidden="1" customHeight="1" x14ac:dyDescent="0.2">
      <c r="A76" s="8">
        <v>2</v>
      </c>
      <c r="B76" s="9"/>
      <c r="C76" s="51" t="s">
        <v>40</v>
      </c>
      <c r="D76" s="52"/>
      <c r="E76" s="52"/>
      <c r="F76" s="52"/>
      <c r="G76" s="52"/>
      <c r="H76" s="52"/>
      <c r="I76" s="53"/>
      <c r="J76" s="2" t="s">
        <v>20</v>
      </c>
      <c r="K76" s="51" t="s">
        <v>19</v>
      </c>
      <c r="L76" s="52"/>
      <c r="M76" s="55"/>
      <c r="N76" s="55"/>
      <c r="O76" s="3">
        <f>[2]показники!$F$24</f>
        <v>100</v>
      </c>
      <c r="P76" s="58">
        <f>O76</f>
        <v>100</v>
      </c>
      <c r="Q76" s="59"/>
    </row>
    <row r="77" spans="1:17" ht="20.25" hidden="1" customHeight="1" x14ac:dyDescent="0.2">
      <c r="A77" s="8">
        <v>3</v>
      </c>
      <c r="B77" s="9"/>
      <c r="C77" s="51" t="s">
        <v>105</v>
      </c>
      <c r="D77" s="52"/>
      <c r="E77" s="52"/>
      <c r="F77" s="52"/>
      <c r="G77" s="52"/>
      <c r="H77" s="52"/>
      <c r="I77" s="53"/>
      <c r="J77" s="2" t="s">
        <v>20</v>
      </c>
      <c r="K77" s="51" t="s">
        <v>19</v>
      </c>
      <c r="L77" s="52"/>
      <c r="M77" s="55"/>
      <c r="N77" s="55"/>
      <c r="O77" s="3">
        <f>[2]показники!$F$25</f>
        <v>94.08941278380459</v>
      </c>
      <c r="P77" s="58">
        <f>O77</f>
        <v>94.08941278380459</v>
      </c>
      <c r="Q77" s="59"/>
    </row>
    <row r="78" spans="1:17" ht="17.25" hidden="1" customHeight="1" x14ac:dyDescent="0.2">
      <c r="A78" s="31">
        <v>4</v>
      </c>
      <c r="B78" s="32"/>
      <c r="C78" s="152" t="s">
        <v>94</v>
      </c>
      <c r="D78" s="153"/>
      <c r="E78" s="153"/>
      <c r="F78" s="153"/>
      <c r="G78" s="153"/>
      <c r="H78" s="153"/>
      <c r="I78" s="154"/>
      <c r="J78" s="33" t="s">
        <v>20</v>
      </c>
      <c r="K78" s="152" t="s">
        <v>19</v>
      </c>
      <c r="L78" s="153"/>
      <c r="M78" s="198"/>
      <c r="N78" s="198"/>
      <c r="O78" s="34">
        <f>[2]показники!$F$26</f>
        <v>95.726086863949362</v>
      </c>
      <c r="P78" s="202">
        <f>O78</f>
        <v>95.726086863949362</v>
      </c>
      <c r="Q78" s="203"/>
    </row>
    <row r="79" spans="1:17" ht="15" customHeight="1" x14ac:dyDescent="0.2">
      <c r="A79" s="102">
        <v>1</v>
      </c>
      <c r="B79" s="102"/>
      <c r="C79" s="118" t="s">
        <v>15</v>
      </c>
      <c r="D79" s="118"/>
      <c r="E79" s="118"/>
      <c r="F79" s="118"/>
      <c r="G79" s="118"/>
      <c r="H79" s="118"/>
      <c r="I79" s="118"/>
      <c r="J79" s="18"/>
      <c r="K79" s="118"/>
      <c r="L79" s="118"/>
      <c r="M79" s="118"/>
      <c r="N79" s="118"/>
      <c r="O79" s="18"/>
      <c r="P79" s="118"/>
      <c r="Q79" s="118"/>
    </row>
    <row r="80" spans="1:17" ht="12.75" customHeight="1" x14ac:dyDescent="0.2">
      <c r="A80" s="19"/>
      <c r="B80" s="19">
        <v>1</v>
      </c>
      <c r="C80" s="155" t="s">
        <v>51</v>
      </c>
      <c r="D80" s="156"/>
      <c r="E80" s="156"/>
      <c r="F80" s="156"/>
      <c r="G80" s="156"/>
      <c r="H80" s="156"/>
      <c r="I80" s="157"/>
      <c r="J80" s="19"/>
      <c r="K80" s="147"/>
      <c r="L80" s="148"/>
      <c r="M80" s="149"/>
      <c r="N80" s="150"/>
      <c r="O80" s="20"/>
      <c r="P80" s="147" t="s">
        <v>44</v>
      </c>
      <c r="Q80" s="148"/>
    </row>
    <row r="81" spans="1:17" ht="55.5" customHeight="1" x14ac:dyDescent="0.2">
      <c r="A81" s="8">
        <v>1</v>
      </c>
      <c r="B81" s="9"/>
      <c r="C81" s="51" t="s">
        <v>21</v>
      </c>
      <c r="D81" s="52"/>
      <c r="E81" s="52"/>
      <c r="F81" s="52"/>
      <c r="G81" s="52"/>
      <c r="H81" s="52"/>
      <c r="I81" s="53"/>
      <c r="J81" s="2" t="s">
        <v>57</v>
      </c>
      <c r="K81" s="51" t="s">
        <v>106</v>
      </c>
      <c r="L81" s="54"/>
      <c r="M81" s="55"/>
      <c r="N81" s="55"/>
      <c r="O81" s="39">
        <f>[1]показники!$F$30</f>
        <v>20570397</v>
      </c>
      <c r="P81" s="49">
        <f>O81</f>
        <v>20570397</v>
      </c>
      <c r="Q81" s="50"/>
    </row>
    <row r="82" spans="1:17" ht="55.5" hidden="1" customHeight="1" x14ac:dyDescent="0.2">
      <c r="A82" s="8" t="s">
        <v>87</v>
      </c>
      <c r="B82" s="9"/>
      <c r="C82" s="51" t="s">
        <v>88</v>
      </c>
      <c r="D82" s="52"/>
      <c r="E82" s="52"/>
      <c r="F82" s="52"/>
      <c r="G82" s="52"/>
      <c r="H82" s="52"/>
      <c r="I82" s="53"/>
      <c r="J82" s="2" t="s">
        <v>57</v>
      </c>
      <c r="K82" s="51" t="s">
        <v>106</v>
      </c>
      <c r="L82" s="54"/>
      <c r="M82" s="55"/>
      <c r="N82" s="55"/>
      <c r="O82" s="39">
        <f>[1]показники!$F$31</f>
        <v>0</v>
      </c>
      <c r="P82" s="49">
        <f>O82</f>
        <v>0</v>
      </c>
      <c r="Q82" s="50"/>
    </row>
    <row r="83" spans="1:17" ht="24.75" customHeight="1" x14ac:dyDescent="0.2">
      <c r="A83" s="8">
        <v>2</v>
      </c>
      <c r="B83" s="9"/>
      <c r="C83" s="51" t="s">
        <v>31</v>
      </c>
      <c r="D83" s="52"/>
      <c r="E83" s="52"/>
      <c r="F83" s="52"/>
      <c r="G83" s="52"/>
      <c r="H83" s="52"/>
      <c r="I83" s="53"/>
      <c r="J83" s="2" t="s">
        <v>55</v>
      </c>
      <c r="K83" s="51" t="s">
        <v>30</v>
      </c>
      <c r="L83" s="52"/>
      <c r="M83" s="55"/>
      <c r="N83" s="55"/>
      <c r="O83" s="21">
        <f>[1]показники!$F$32</f>
        <v>345.8</v>
      </c>
      <c r="P83" s="161">
        <f>O83</f>
        <v>345.8</v>
      </c>
      <c r="Q83" s="162"/>
    </row>
    <row r="84" spans="1:17" ht="19.5" customHeight="1" x14ac:dyDescent="0.2">
      <c r="A84" s="8">
        <v>3</v>
      </c>
      <c r="B84" s="9"/>
      <c r="C84" s="51" t="s">
        <v>98</v>
      </c>
      <c r="D84" s="52"/>
      <c r="E84" s="52"/>
      <c r="F84" s="52"/>
      <c r="G84" s="52"/>
      <c r="H84" s="52"/>
      <c r="I84" s="53"/>
      <c r="J84" s="2" t="s">
        <v>57</v>
      </c>
      <c r="K84" s="51" t="s">
        <v>36</v>
      </c>
      <c r="L84" s="52"/>
      <c r="M84" s="55"/>
      <c r="N84" s="55"/>
      <c r="O84" s="39">
        <f>[1]показники!$F$34</f>
        <v>24170397</v>
      </c>
      <c r="P84" s="49">
        <f>O84</f>
        <v>24170397</v>
      </c>
      <c r="Q84" s="50"/>
    </row>
    <row r="85" spans="1:17" ht="14.25" customHeight="1" x14ac:dyDescent="0.2">
      <c r="A85" s="10"/>
      <c r="B85" s="10">
        <v>2</v>
      </c>
      <c r="C85" s="60" t="s">
        <v>52</v>
      </c>
      <c r="D85" s="61"/>
      <c r="E85" s="61"/>
      <c r="F85" s="61"/>
      <c r="G85" s="61"/>
      <c r="H85" s="61"/>
      <c r="I85" s="62"/>
      <c r="J85" s="11"/>
      <c r="K85" s="63"/>
      <c r="L85" s="64"/>
      <c r="M85" s="65"/>
      <c r="N85" s="66"/>
      <c r="O85" s="14"/>
      <c r="P85" s="63"/>
      <c r="Q85" s="64"/>
    </row>
    <row r="86" spans="1:17" ht="48" customHeight="1" x14ac:dyDescent="0.2">
      <c r="A86" s="8">
        <v>1</v>
      </c>
      <c r="B86" s="9"/>
      <c r="C86" s="51" t="s">
        <v>22</v>
      </c>
      <c r="D86" s="52"/>
      <c r="E86" s="52"/>
      <c r="F86" s="52"/>
      <c r="G86" s="52"/>
      <c r="H86" s="52"/>
      <c r="I86" s="53"/>
      <c r="J86" s="2" t="s">
        <v>18</v>
      </c>
      <c r="K86" s="51" t="s">
        <v>106</v>
      </c>
      <c r="L86" s="54"/>
      <c r="M86" s="55"/>
      <c r="N86" s="55"/>
      <c r="O86" s="35">
        <f>[1]показники!$F$38</f>
        <v>1</v>
      </c>
      <c r="P86" s="56">
        <f>O86</f>
        <v>1</v>
      </c>
      <c r="Q86" s="57"/>
    </row>
    <row r="87" spans="1:17" ht="48.75" hidden="1" customHeight="1" x14ac:dyDescent="0.2">
      <c r="A87" s="8" t="s">
        <v>87</v>
      </c>
      <c r="B87" s="9"/>
      <c r="C87" s="51" t="s">
        <v>95</v>
      </c>
      <c r="D87" s="52"/>
      <c r="E87" s="52"/>
      <c r="F87" s="52"/>
      <c r="G87" s="52"/>
      <c r="H87" s="52"/>
      <c r="I87" s="53"/>
      <c r="J87" s="2" t="s">
        <v>18</v>
      </c>
      <c r="K87" s="51" t="s">
        <v>106</v>
      </c>
      <c r="L87" s="54"/>
      <c r="M87" s="55"/>
      <c r="N87" s="55"/>
      <c r="O87" s="35">
        <f>[1]показники!$F$39</f>
        <v>0</v>
      </c>
      <c r="P87" s="56">
        <f>O87</f>
        <v>0</v>
      </c>
      <c r="Q87" s="57"/>
    </row>
    <row r="88" spans="1:17" ht="14.25" customHeight="1" x14ac:dyDescent="0.2">
      <c r="A88" s="10"/>
      <c r="B88" s="10">
        <v>3</v>
      </c>
      <c r="C88" s="60" t="s">
        <v>53</v>
      </c>
      <c r="D88" s="61"/>
      <c r="E88" s="61"/>
      <c r="F88" s="61"/>
      <c r="G88" s="61"/>
      <c r="H88" s="61"/>
      <c r="I88" s="62"/>
      <c r="J88" s="11"/>
      <c r="K88" s="60"/>
      <c r="L88" s="62"/>
      <c r="M88" s="65"/>
      <c r="N88" s="66"/>
      <c r="O88" s="14"/>
      <c r="P88" s="63"/>
      <c r="Q88" s="64"/>
    </row>
    <row r="89" spans="1:17" ht="14.25" customHeight="1" x14ac:dyDescent="0.2">
      <c r="A89" s="8">
        <v>1</v>
      </c>
      <c r="B89" s="9"/>
      <c r="C89" s="51" t="s">
        <v>34</v>
      </c>
      <c r="D89" s="52"/>
      <c r="E89" s="52"/>
      <c r="F89" s="52"/>
      <c r="G89" s="52"/>
      <c r="H89" s="52"/>
      <c r="I89" s="53"/>
      <c r="J89" s="2" t="s">
        <v>58</v>
      </c>
      <c r="K89" s="51" t="s">
        <v>19</v>
      </c>
      <c r="L89" s="52"/>
      <c r="M89" s="55"/>
      <c r="N89" s="55"/>
      <c r="O89" s="39">
        <f>O81/O86</f>
        <v>20570397</v>
      </c>
      <c r="P89" s="49">
        <f>P81/P86</f>
        <v>20570397</v>
      </c>
      <c r="Q89" s="50"/>
    </row>
    <row r="90" spans="1:17" ht="15" hidden="1" customHeight="1" x14ac:dyDescent="0.2">
      <c r="A90" s="8" t="s">
        <v>87</v>
      </c>
      <c r="B90" s="9"/>
      <c r="C90" s="51" t="s">
        <v>89</v>
      </c>
      <c r="D90" s="52"/>
      <c r="E90" s="52"/>
      <c r="F90" s="52"/>
      <c r="G90" s="52"/>
      <c r="H90" s="52"/>
      <c r="I90" s="53"/>
      <c r="J90" s="2" t="s">
        <v>58</v>
      </c>
      <c r="K90" s="51" t="s">
        <v>19</v>
      </c>
      <c r="L90" s="54"/>
      <c r="M90" s="158"/>
      <c r="N90" s="159"/>
      <c r="O90" s="39" t="e">
        <f>O82/O87</f>
        <v>#DIV/0!</v>
      </c>
      <c r="P90" s="160" t="e">
        <f>O90</f>
        <v>#DIV/0!</v>
      </c>
      <c r="Q90" s="50"/>
    </row>
    <row r="91" spans="1:17" ht="13.5" customHeight="1" x14ac:dyDescent="0.2">
      <c r="A91" s="8">
        <v>2</v>
      </c>
      <c r="B91" s="9"/>
      <c r="C91" s="51" t="s">
        <v>56</v>
      </c>
      <c r="D91" s="52"/>
      <c r="E91" s="52"/>
      <c r="F91" s="52"/>
      <c r="G91" s="52"/>
      <c r="H91" s="52"/>
      <c r="I91" s="53"/>
      <c r="J91" s="2" t="s">
        <v>58</v>
      </c>
      <c r="K91" s="51" t="s">
        <v>19</v>
      </c>
      <c r="L91" s="52"/>
      <c r="M91" s="158"/>
      <c r="N91" s="159"/>
      <c r="O91" s="39">
        <f>O84/O83</f>
        <v>69897.041642567958</v>
      </c>
      <c r="P91" s="49">
        <f>O91</f>
        <v>69897.041642567958</v>
      </c>
      <c r="Q91" s="50"/>
    </row>
    <row r="92" spans="1:17" ht="13.5" customHeight="1" x14ac:dyDescent="0.2">
      <c r="A92" s="10"/>
      <c r="B92" s="10">
        <v>4</v>
      </c>
      <c r="C92" s="60" t="s">
        <v>54</v>
      </c>
      <c r="D92" s="61"/>
      <c r="E92" s="61"/>
      <c r="F92" s="61"/>
      <c r="G92" s="61"/>
      <c r="H92" s="61"/>
      <c r="I92" s="62"/>
      <c r="J92" s="11"/>
      <c r="K92" s="63"/>
      <c r="L92" s="64"/>
      <c r="M92" s="65"/>
      <c r="N92" s="66"/>
      <c r="O92" s="14"/>
      <c r="P92" s="63"/>
      <c r="Q92" s="64"/>
    </row>
    <row r="93" spans="1:17" ht="17.25" customHeight="1" x14ac:dyDescent="0.2">
      <c r="A93" s="8">
        <v>1</v>
      </c>
      <c r="B93" s="9"/>
      <c r="C93" s="51" t="s">
        <v>23</v>
      </c>
      <c r="D93" s="52"/>
      <c r="E93" s="52"/>
      <c r="F93" s="52"/>
      <c r="G93" s="52"/>
      <c r="H93" s="52"/>
      <c r="I93" s="53"/>
      <c r="J93" s="2" t="s">
        <v>20</v>
      </c>
      <c r="K93" s="51" t="s">
        <v>19</v>
      </c>
      <c r="L93" s="52"/>
      <c r="M93" s="55"/>
      <c r="N93" s="55"/>
      <c r="O93" s="3">
        <f>[1]показники!$F$46</f>
        <v>50</v>
      </c>
      <c r="P93" s="58">
        <f>O93</f>
        <v>50</v>
      </c>
      <c r="Q93" s="59"/>
    </row>
    <row r="94" spans="1:17" ht="17.25" customHeight="1" x14ac:dyDescent="0.2">
      <c r="A94" s="8">
        <v>2</v>
      </c>
      <c r="B94" s="9"/>
      <c r="C94" s="51" t="s">
        <v>32</v>
      </c>
      <c r="D94" s="52"/>
      <c r="E94" s="52"/>
      <c r="F94" s="52"/>
      <c r="G94" s="52"/>
      <c r="H94" s="52"/>
      <c r="I94" s="53"/>
      <c r="J94" s="2" t="s">
        <v>20</v>
      </c>
      <c r="K94" s="51" t="s">
        <v>19</v>
      </c>
      <c r="L94" s="52"/>
      <c r="M94" s="55"/>
      <c r="N94" s="55"/>
      <c r="O94" s="3">
        <f>[1]показники!$F$47</f>
        <v>1611.9882877401394</v>
      </c>
      <c r="P94" s="58">
        <f>O94</f>
        <v>1611.9882877401394</v>
      </c>
      <c r="Q94" s="59"/>
    </row>
    <row r="95" spans="1:17" ht="15" customHeight="1" x14ac:dyDescent="0.2">
      <c r="A95" s="8">
        <v>3</v>
      </c>
      <c r="B95" s="9"/>
      <c r="C95" s="51" t="s">
        <v>85</v>
      </c>
      <c r="D95" s="52"/>
      <c r="E95" s="52"/>
      <c r="F95" s="52"/>
      <c r="G95" s="52"/>
      <c r="H95" s="52"/>
      <c r="I95" s="53"/>
      <c r="J95" s="2" t="s">
        <v>20</v>
      </c>
      <c r="K95" s="51" t="s">
        <v>19</v>
      </c>
      <c r="L95" s="52"/>
      <c r="M95" s="55"/>
      <c r="N95" s="55"/>
      <c r="O95" s="3">
        <f>[1]показники!$F$48</f>
        <v>5.2284705542900278</v>
      </c>
      <c r="P95" s="58">
        <f>O95</f>
        <v>5.2284705542900278</v>
      </c>
      <c r="Q95" s="59"/>
    </row>
    <row r="96" spans="1:17" ht="16.5" customHeight="1" x14ac:dyDescent="0.2">
      <c r="A96" s="8">
        <v>4</v>
      </c>
      <c r="B96" s="9"/>
      <c r="C96" s="51" t="s">
        <v>33</v>
      </c>
      <c r="D96" s="52"/>
      <c r="E96" s="52"/>
      <c r="F96" s="52"/>
      <c r="G96" s="52"/>
      <c r="H96" s="52"/>
      <c r="I96" s="53"/>
      <c r="J96" s="2" t="s">
        <v>20</v>
      </c>
      <c r="K96" s="51" t="s">
        <v>19</v>
      </c>
      <c r="L96" s="52"/>
      <c r="M96" s="55"/>
      <c r="N96" s="55"/>
      <c r="O96" s="3">
        <f>[1]показники!$F$49</f>
        <v>90.334217886450105</v>
      </c>
      <c r="P96" s="58">
        <f>O96</f>
        <v>90.334217886450105</v>
      </c>
      <c r="Q96" s="59"/>
    </row>
    <row r="97" spans="1:17" ht="16.5" hidden="1" customHeight="1" x14ac:dyDescent="0.2">
      <c r="A97" s="8">
        <v>5</v>
      </c>
      <c r="B97" s="9"/>
      <c r="C97" s="51" t="s">
        <v>96</v>
      </c>
      <c r="D97" s="52"/>
      <c r="E97" s="52"/>
      <c r="F97" s="52"/>
      <c r="G97" s="52"/>
      <c r="H97" s="52"/>
      <c r="I97" s="53"/>
      <c r="J97" s="2" t="s">
        <v>20</v>
      </c>
      <c r="K97" s="51" t="s">
        <v>19</v>
      </c>
      <c r="L97" s="52"/>
      <c r="M97" s="55"/>
      <c r="N97" s="55"/>
      <c r="O97" s="3" t="e">
        <f>[1]показники!$F$50</f>
        <v>#DIV/0!</v>
      </c>
      <c r="P97" s="58" t="e">
        <f>O97</f>
        <v>#DIV/0!</v>
      </c>
      <c r="Q97" s="59"/>
    </row>
    <row r="98" spans="1:17" ht="28.5" customHeight="1" x14ac:dyDescent="0.2">
      <c r="B98" s="95" t="s">
        <v>99</v>
      </c>
      <c r="C98" s="95"/>
      <c r="D98" s="95"/>
      <c r="E98" s="95"/>
      <c r="F98" s="95"/>
      <c r="G98" s="16"/>
      <c r="N98" s="93" t="s">
        <v>97</v>
      </c>
      <c r="O98" s="93"/>
    </row>
    <row r="99" spans="1:17" ht="11.1" customHeight="1" x14ac:dyDescent="0.2">
      <c r="B99" s="95" t="s">
        <v>27</v>
      </c>
      <c r="C99" s="95"/>
      <c r="D99" s="95"/>
      <c r="E99" s="95"/>
      <c r="F99" s="95"/>
      <c r="G99" s="94" t="s">
        <v>24</v>
      </c>
      <c r="H99" s="94"/>
      <c r="I99" s="94"/>
      <c r="M99" s="46"/>
      <c r="N99" s="46" t="s">
        <v>82</v>
      </c>
      <c r="O99" s="46"/>
    </row>
    <row r="100" spans="1:17" ht="10.5" customHeight="1" x14ac:dyDescent="0.2"/>
    <row r="101" spans="1:17" ht="11.45" customHeight="1" x14ac:dyDescent="0.2">
      <c r="B101" s="96" t="s">
        <v>26</v>
      </c>
      <c r="C101" s="96"/>
    </row>
    <row r="102" spans="1:17" ht="22.5" customHeight="1" x14ac:dyDescent="0.2">
      <c r="B102" s="95" t="s">
        <v>100</v>
      </c>
      <c r="C102" s="95"/>
      <c r="D102" s="95"/>
      <c r="E102" s="95"/>
      <c r="F102" s="95"/>
      <c r="G102" s="16"/>
      <c r="N102" s="93" t="s">
        <v>101</v>
      </c>
      <c r="O102" s="93"/>
    </row>
    <row r="103" spans="1:17" ht="11.1" customHeight="1" x14ac:dyDescent="0.2">
      <c r="B103" s="95" t="s">
        <v>27</v>
      </c>
      <c r="C103" s="95"/>
      <c r="D103" s="95"/>
      <c r="E103" s="95"/>
      <c r="F103" s="95"/>
      <c r="G103" s="94" t="s">
        <v>24</v>
      </c>
      <c r="H103" s="94"/>
      <c r="I103" s="94"/>
      <c r="M103" s="46"/>
      <c r="N103" s="46" t="s">
        <v>82</v>
      </c>
      <c r="O103" s="46"/>
    </row>
    <row r="104" spans="1:17" ht="25.15" customHeight="1" x14ac:dyDescent="0.2">
      <c r="B104" s="98"/>
      <c r="C104" s="98"/>
    </row>
    <row r="105" spans="1:17" ht="21" customHeight="1" x14ac:dyDescent="0.2">
      <c r="B105" s="100" t="s">
        <v>83</v>
      </c>
      <c r="C105" s="101"/>
    </row>
    <row r="106" spans="1:17" ht="11.45" customHeight="1" x14ac:dyDescent="0.2">
      <c r="B106" s="97" t="s">
        <v>69</v>
      </c>
      <c r="C106" s="97"/>
    </row>
    <row r="107" spans="1:17" s="48" customFormat="1" ht="13.5" customHeight="1" x14ac:dyDescent="0.2">
      <c r="B107" s="67"/>
      <c r="C107" s="67"/>
      <c r="D107" s="47"/>
      <c r="F107" s="99"/>
      <c r="G107" s="99"/>
    </row>
    <row r="108" spans="1:17" ht="11.1" customHeight="1" x14ac:dyDescent="0.2">
      <c r="B108" s="17"/>
      <c r="C108" s="92"/>
      <c r="D108" s="92"/>
      <c r="E108" s="92"/>
      <c r="F108" s="92"/>
      <c r="G108" s="92"/>
      <c r="H108" s="92"/>
      <c r="I108" s="92"/>
      <c r="J108" s="92"/>
      <c r="K108" s="92"/>
      <c r="L108" s="92"/>
    </row>
  </sheetData>
  <mergeCells count="252">
    <mergeCell ref="B22:D22"/>
    <mergeCell ref="F22:M22"/>
    <mergeCell ref="O22:P22"/>
    <mergeCell ref="D24:E24"/>
    <mergeCell ref="G24:H24"/>
    <mergeCell ref="O1:Q6"/>
    <mergeCell ref="B18:D18"/>
    <mergeCell ref="F18:M18"/>
    <mergeCell ref="O18:P18"/>
    <mergeCell ref="B19:D19"/>
    <mergeCell ref="F19:M19"/>
    <mergeCell ref="O19:P19"/>
    <mergeCell ref="B21:D21"/>
    <mergeCell ref="F21:M21"/>
    <mergeCell ref="O21:P21"/>
    <mergeCell ref="M9:Q9"/>
    <mergeCell ref="M10:Q10"/>
    <mergeCell ref="A14:Q14"/>
    <mergeCell ref="A15:Q15"/>
    <mergeCell ref="J24:M24"/>
    <mergeCell ref="O24:P24"/>
    <mergeCell ref="D25:E25"/>
    <mergeCell ref="M73:N73"/>
    <mergeCell ref="M74:N74"/>
    <mergeCell ref="L49:M49"/>
    <mergeCell ref="C51:I51"/>
    <mergeCell ref="M68:N68"/>
    <mergeCell ref="K72:L72"/>
    <mergeCell ref="P74:Q74"/>
    <mergeCell ref="K73:L73"/>
    <mergeCell ref="K65:L65"/>
    <mergeCell ref="M65:N65"/>
    <mergeCell ref="P65:Q65"/>
    <mergeCell ref="K66:L66"/>
    <mergeCell ref="K67:L67"/>
    <mergeCell ref="K68:L68"/>
    <mergeCell ref="M66:N66"/>
    <mergeCell ref="M67:N67"/>
    <mergeCell ref="G25:H25"/>
    <mergeCell ref="J25:M25"/>
    <mergeCell ref="O25:P25"/>
    <mergeCell ref="M72:N72"/>
    <mergeCell ref="P55:Q55"/>
    <mergeCell ref="N55:O55"/>
    <mergeCell ref="L55:M55"/>
    <mergeCell ref="C91:I91"/>
    <mergeCell ref="K91:L91"/>
    <mergeCell ref="M91:N91"/>
    <mergeCell ref="C84:I84"/>
    <mergeCell ref="K84:L84"/>
    <mergeCell ref="M84:N84"/>
    <mergeCell ref="C85:I85"/>
    <mergeCell ref="C83:I83"/>
    <mergeCell ref="C86:I86"/>
    <mergeCell ref="C89:I89"/>
    <mergeCell ref="K89:L89"/>
    <mergeCell ref="K85:L85"/>
    <mergeCell ref="M85:N85"/>
    <mergeCell ref="K83:L83"/>
    <mergeCell ref="C90:I90"/>
    <mergeCell ref="K90:L90"/>
    <mergeCell ref="P54:Q54"/>
    <mergeCell ref="N54:O54"/>
    <mergeCell ref="L54:M54"/>
    <mergeCell ref="P78:Q78"/>
    <mergeCell ref="P75:Q75"/>
    <mergeCell ref="P76:Q76"/>
    <mergeCell ref="P63:Q63"/>
    <mergeCell ref="M61:N62"/>
    <mergeCell ref="P61:Q62"/>
    <mergeCell ref="K78:L78"/>
    <mergeCell ref="L56:M56"/>
    <mergeCell ref="O61:O62"/>
    <mergeCell ref="C70:I70"/>
    <mergeCell ref="K70:L70"/>
    <mergeCell ref="M69:N69"/>
    <mergeCell ref="K75:L75"/>
    <mergeCell ref="K76:L76"/>
    <mergeCell ref="K77:L77"/>
    <mergeCell ref="M78:N78"/>
    <mergeCell ref="K79:L79"/>
    <mergeCell ref="M79:N79"/>
    <mergeCell ref="A49:B49"/>
    <mergeCell ref="C63:I63"/>
    <mergeCell ref="C64:I64"/>
    <mergeCell ref="K64:L64"/>
    <mergeCell ref="M64:N64"/>
    <mergeCell ref="J49:K49"/>
    <mergeCell ref="J50:K50"/>
    <mergeCell ref="A54:K54"/>
    <mergeCell ref="A55:K55"/>
    <mergeCell ref="A57:K57"/>
    <mergeCell ref="N49:Q49"/>
    <mergeCell ref="L51:M51"/>
    <mergeCell ref="L50:M50"/>
    <mergeCell ref="N50:Q50"/>
    <mergeCell ref="N51:Q51"/>
    <mergeCell ref="P57:Q57"/>
    <mergeCell ref="L57:M57"/>
    <mergeCell ref="J51:K51"/>
    <mergeCell ref="A56:K56"/>
    <mergeCell ref="P58:Q58"/>
    <mergeCell ref="N58:O58"/>
    <mergeCell ref="L58:M58"/>
    <mergeCell ref="C49:I49"/>
    <mergeCell ref="C50:I50"/>
    <mergeCell ref="P81:Q81"/>
    <mergeCell ref="P80:Q80"/>
    <mergeCell ref="P93:Q93"/>
    <mergeCell ref="P88:Q88"/>
    <mergeCell ref="M89:N89"/>
    <mergeCell ref="P89:Q89"/>
    <mergeCell ref="P91:Q91"/>
    <mergeCell ref="M90:N90"/>
    <mergeCell ref="P90:Q90"/>
    <mergeCell ref="M83:N83"/>
    <mergeCell ref="P83:Q83"/>
    <mergeCell ref="K80:L80"/>
    <mergeCell ref="M80:N80"/>
    <mergeCell ref="K81:L81"/>
    <mergeCell ref="M81:N81"/>
    <mergeCell ref="P69:Q69"/>
    <mergeCell ref="K82:L82"/>
    <mergeCell ref="M82:N82"/>
    <mergeCell ref="C88:I88"/>
    <mergeCell ref="K88:L88"/>
    <mergeCell ref="M88:N88"/>
    <mergeCell ref="C76:I76"/>
    <mergeCell ref="C77:I77"/>
    <mergeCell ref="C78:I78"/>
    <mergeCell ref="K86:L86"/>
    <mergeCell ref="P77:Q77"/>
    <mergeCell ref="C74:I74"/>
    <mergeCell ref="K74:L74"/>
    <mergeCell ref="C75:I75"/>
    <mergeCell ref="C79:I79"/>
    <mergeCell ref="M75:N75"/>
    <mergeCell ref="M76:N76"/>
    <mergeCell ref="M77:N77"/>
    <mergeCell ref="C80:I80"/>
    <mergeCell ref="C81:I81"/>
    <mergeCell ref="C82:I82"/>
    <mergeCell ref="P73:Q73"/>
    <mergeCell ref="A58:K58"/>
    <mergeCell ref="A61:B62"/>
    <mergeCell ref="C61:I62"/>
    <mergeCell ref="B24:C24"/>
    <mergeCell ref="B25:C25"/>
    <mergeCell ref="C65:I65"/>
    <mergeCell ref="C66:I66"/>
    <mergeCell ref="C67:I67"/>
    <mergeCell ref="C68:I68"/>
    <mergeCell ref="C71:I71"/>
    <mergeCell ref="P66:Q66"/>
    <mergeCell ref="P67:Q67"/>
    <mergeCell ref="K71:L71"/>
    <mergeCell ref="M71:N71"/>
    <mergeCell ref="P71:Q71"/>
    <mergeCell ref="A50:B50"/>
    <mergeCell ref="A63:B63"/>
    <mergeCell ref="M63:N63"/>
    <mergeCell ref="P56:Q56"/>
    <mergeCell ref="N56:O56"/>
    <mergeCell ref="C73:I73"/>
    <mergeCell ref="M70:N70"/>
    <mergeCell ref="A79:B79"/>
    <mergeCell ref="B27:Q27"/>
    <mergeCell ref="B29:Q29"/>
    <mergeCell ref="B31:Q31"/>
    <mergeCell ref="B37:Q37"/>
    <mergeCell ref="B38:Q38"/>
    <mergeCell ref="A41:B41"/>
    <mergeCell ref="A46:B47"/>
    <mergeCell ref="A42:B42"/>
    <mergeCell ref="A43:B43"/>
    <mergeCell ref="P68:Q68"/>
    <mergeCell ref="P70:Q70"/>
    <mergeCell ref="C69:I69"/>
    <mergeCell ref="K69:L69"/>
    <mergeCell ref="C72:I72"/>
    <mergeCell ref="P64:Q64"/>
    <mergeCell ref="A64:B64"/>
    <mergeCell ref="N57:O57"/>
    <mergeCell ref="P79:Q79"/>
    <mergeCell ref="J48:K48"/>
    <mergeCell ref="J61:J62"/>
    <mergeCell ref="K61:L62"/>
    <mergeCell ref="K63:L63"/>
    <mergeCell ref="P72:Q72"/>
    <mergeCell ref="C108:L108"/>
    <mergeCell ref="N98:O98"/>
    <mergeCell ref="G99:I99"/>
    <mergeCell ref="N102:O102"/>
    <mergeCell ref="B98:F98"/>
    <mergeCell ref="B99:F99"/>
    <mergeCell ref="B101:C101"/>
    <mergeCell ref="B102:F102"/>
    <mergeCell ref="B103:F103"/>
    <mergeCell ref="B106:C106"/>
    <mergeCell ref="B104:C104"/>
    <mergeCell ref="B107:C107"/>
    <mergeCell ref="G103:I103"/>
    <mergeCell ref="F107:G107"/>
    <mergeCell ref="B105:C105"/>
    <mergeCell ref="K92:L92"/>
    <mergeCell ref="M92:N92"/>
    <mergeCell ref="K93:L93"/>
    <mergeCell ref="M93:N93"/>
    <mergeCell ref="K94:L94"/>
    <mergeCell ref="M94:N94"/>
    <mergeCell ref="P94:Q94"/>
    <mergeCell ref="C96:I96"/>
    <mergeCell ref="B32:Q32"/>
    <mergeCell ref="A34:B34"/>
    <mergeCell ref="C34:Q34"/>
    <mergeCell ref="A35:B35"/>
    <mergeCell ref="C35:Q35"/>
    <mergeCell ref="N46:Q47"/>
    <mergeCell ref="N48:Q48"/>
    <mergeCell ref="A48:B48"/>
    <mergeCell ref="C46:I47"/>
    <mergeCell ref="C48:I48"/>
    <mergeCell ref="C41:Q41"/>
    <mergeCell ref="C42:Q42"/>
    <mergeCell ref="C43:Q43"/>
    <mergeCell ref="J46:K47"/>
    <mergeCell ref="L46:M47"/>
    <mergeCell ref="L48:M48"/>
    <mergeCell ref="C97:I97"/>
    <mergeCell ref="K97:L97"/>
    <mergeCell ref="M97:N97"/>
    <mergeCell ref="P97:Q97"/>
    <mergeCell ref="P82:Q82"/>
    <mergeCell ref="C87:I87"/>
    <mergeCell ref="K87:L87"/>
    <mergeCell ref="M87:N87"/>
    <mergeCell ref="P87:Q87"/>
    <mergeCell ref="K96:L96"/>
    <mergeCell ref="C95:I95"/>
    <mergeCell ref="K95:L95"/>
    <mergeCell ref="M95:N95"/>
    <mergeCell ref="P96:Q96"/>
    <mergeCell ref="M96:N96"/>
    <mergeCell ref="C93:I93"/>
    <mergeCell ref="C94:I94"/>
    <mergeCell ref="C92:I92"/>
    <mergeCell ref="P84:Q84"/>
    <mergeCell ref="P95:Q95"/>
    <mergeCell ref="P92:Q92"/>
    <mergeCell ref="P85:Q85"/>
    <mergeCell ref="M86:N86"/>
    <mergeCell ref="P86:Q86"/>
  </mergeCells>
  <pageMargins left="0.74803149606299213" right="0.78740157480314965" top="0.15748031496062992" bottom="0.19685039370078741" header="0.51181102362204722" footer="0.51181102362204722"/>
  <pageSetup paperSize="9" scale="83" orientation="landscape" verticalDpi="300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2023-12-21T12:26:38Z</cp:lastPrinted>
  <dcterms:created xsi:type="dcterms:W3CDTF">2019-02-11T09:54:24Z</dcterms:created>
  <dcterms:modified xsi:type="dcterms:W3CDTF">2024-02-16T09:18:58Z</dcterms:modified>
</cp:coreProperties>
</file>